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siness Blogging\"/>
    </mc:Choice>
  </mc:AlternateContent>
  <xr:revisionPtr revIDLastSave="0" documentId="8_{AE642661-2783-49B6-8137-F167038ABF6D}" xr6:coauthVersionLast="47" xr6:coauthVersionMax="47" xr10:uidLastSave="{00000000-0000-0000-0000-000000000000}"/>
  <bookViews>
    <workbookView xWindow="-110" yWindow="-110" windowWidth="19420" windowHeight="10300" xr2:uid="{F9E9C358-D760-42E5-B9B5-00165C9B3AD8}"/>
  </bookViews>
  <sheets>
    <sheet name="$2000+ Mo. in Potential Savings" sheetId="1" r:id="rId1"/>
  </sheets>
  <definedNames>
    <definedName name="_xlnm.Print_Area" localSheetId="0">'$2000+ Mo. in Potential Savings'!$A$1:$H$12</definedName>
    <definedName name="_xlnm.Print_Titles" localSheetId="0">'$2000+ Mo. in Potential Savings'!$A:$A,'$2000+ Mo. in Potential Savings'!$1:$1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9" i="1"/>
  <c r="E11" i="1"/>
  <c r="D11" i="1" s="1"/>
  <c r="F9" i="1"/>
  <c r="E10" i="1"/>
  <c r="D10" i="1" s="1"/>
  <c r="E8" i="1"/>
  <c r="F8" i="1" s="1"/>
  <c r="E7" i="1"/>
  <c r="D7" i="1" s="1"/>
  <c r="E5" i="1"/>
  <c r="F5" i="1" s="1"/>
  <c r="C4" i="1"/>
  <c r="E4" i="1" s="1"/>
  <c r="F4" i="1" s="1"/>
  <c r="C2" i="1"/>
  <c r="E2" i="1" s="1"/>
  <c r="F2" i="1" s="1"/>
  <c r="E3" i="1"/>
  <c r="F3" i="1" s="1"/>
  <c r="C12" i="1"/>
  <c r="D8" i="1" l="1"/>
  <c r="F10" i="1"/>
  <c r="D5" i="1"/>
  <c r="F11" i="1"/>
  <c r="D4" i="1"/>
  <c r="D3" i="1"/>
  <c r="D2" i="1"/>
  <c r="E12" i="1"/>
  <c r="D12" i="1" l="1"/>
  <c r="F12" i="1"/>
</calcChain>
</file>

<file path=xl/sharedStrings.xml><?xml version="1.0" encoding="utf-8"?>
<sst xmlns="http://schemas.openxmlformats.org/spreadsheetml/2006/main" count="49" uniqueCount="45">
  <si>
    <t>Potential Monthly Cost/Savings</t>
  </si>
  <si>
    <t>Approximate Monthly Cost</t>
  </si>
  <si>
    <t>Water</t>
  </si>
  <si>
    <t>Potential                         Monthly Discounted Cost</t>
  </si>
  <si>
    <t>Approximate Monthly Savings</t>
  </si>
  <si>
    <t>Potential Monthly Savings</t>
  </si>
  <si>
    <t>Information is based on a snapshot of various online calculations for services around the U.S.and varies considerably</t>
  </si>
  <si>
    <t>Website</t>
  </si>
  <si>
    <t>https://pluto.tv/</t>
  </si>
  <si>
    <t>https://www.fns.usda.gov/snap/state-directory</t>
  </si>
  <si>
    <t>Select your state's SNAP website to apply</t>
  </si>
  <si>
    <t>https://www.healthcare.gov/apply-and-enroll/how-to-apply/</t>
  </si>
  <si>
    <t>https://www.lifelinesupport.org/do-i-qualify/</t>
  </si>
  <si>
    <t>Contact your local company for details</t>
  </si>
  <si>
    <t>Determine Program/Service Eligibility Requirements</t>
  </si>
  <si>
    <t>Locate your state's Low-Income energy programs and apply for discounts. See individual program eligibility guidelines. You may be able to qualify for more than one program discount at a time.</t>
  </si>
  <si>
    <t>Free online streaming for everyone with Internet access. Watch hundreds of TV channels and download thousands of movies and TV shows for free.</t>
  </si>
  <si>
    <t>https://www.acf.hhs.gov/ocs/map/liheap-map-state-and-territory-contact-listing</t>
  </si>
  <si>
    <t>Online Streaming Services</t>
  </si>
  <si>
    <t>https://www.acf.hhs.gov/ocs/map/lihwap-map-state-and-territory-contact-listing</t>
  </si>
  <si>
    <t>Use affordablehousingonline.com to find Section 8 Housing Choice Voucher, Public Housing and low-income housing opportunities in the U.S. See your individual HUD resource locator to contact your local Public Housing Authority/Agency (PHA) for affordable housing opportunities for open opportunities and program eligibility guidelines: https://resources.hud.gov/</t>
  </si>
  <si>
    <t>CA Low-Cost Auto Insurance: https://www.mylowcostauto.com/</t>
  </si>
  <si>
    <t xml:space="preserve">https://www.4autoinsurancequote.com/category/learning-center/ </t>
  </si>
  <si>
    <t>Contact your local waste water and drinking water utility and ask for a LIHWAP application</t>
  </si>
  <si>
    <t>Find low-cost Internet and computers in your area at Everyoneon.org and combine plan with the Affordable Connectivity Plan for a zero-cost plan.</t>
  </si>
  <si>
    <t>Apply and enroll for health insurance. (https://www.healthcare.gov/lower-costs/)</t>
  </si>
  <si>
    <t>https://www.kff.org/report-section/ehbs-2022-section-1-cost-of-health-insurance/#:~:text=The%20average%20annual%20premiums%20in,2017%20and%2043%25%20since%202012.</t>
  </si>
  <si>
    <r>
      <t>https://www.everyoneon.org/find-offers</t>
    </r>
    <r>
      <rPr>
        <b/>
        <sz val="12"/>
        <color theme="1"/>
        <rFont val="Calibri"/>
        <family val="2"/>
        <scheme val="minor"/>
      </rPr>
      <t xml:space="preserve"> combined with</t>
    </r>
    <r>
      <rPr>
        <sz val="12"/>
        <color theme="1"/>
        <rFont val="Calibri"/>
        <family val="2"/>
        <scheme val="minor"/>
      </rPr>
      <t xml:space="preserve"> https://www.affordableconnectivity.gov/</t>
    </r>
  </si>
  <si>
    <t>https://cnm.universalservice.org/</t>
  </si>
  <si>
    <t>Rent. February 2023 Rent Report - Rent. Research</t>
  </si>
  <si>
    <t>https://www.moneysavingpro.com/plans/average-phone-bill-per-month/</t>
  </si>
  <si>
    <t>https://www.move.org/utility-bills-101/</t>
  </si>
  <si>
    <t xml:space="preserve">Estimates of Monthly Services Costs for those Eligible for Lower Income Services                                    </t>
  </si>
  <si>
    <r>
      <rPr>
        <b/>
        <sz val="12"/>
        <color theme="1"/>
        <rFont val="Calibri"/>
        <family val="2"/>
        <scheme val="minor"/>
      </rPr>
      <t>Health Insurance</t>
    </r>
    <r>
      <rPr>
        <sz val="12"/>
        <color theme="1"/>
        <rFont val="Calibri"/>
        <family val="2"/>
        <scheme val="minor"/>
      </rPr>
      <t xml:space="preserve"> for single coverage (average annual premium in 2022 ($7911) vs. 100% covered Medicaid </t>
    </r>
  </si>
  <si>
    <r>
      <rPr>
        <b/>
        <sz val="12"/>
        <color theme="1"/>
        <rFont val="Calibri"/>
        <family val="2"/>
        <scheme val="minor"/>
      </rPr>
      <t>Food</t>
    </r>
    <r>
      <rPr>
        <sz val="12"/>
        <color theme="1"/>
        <rFont val="Calibri"/>
        <family val="2"/>
        <scheme val="minor"/>
      </rPr>
      <t xml:space="preserve"> (National Average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vs. Maximum SNAP Allotments for 48 States and D.C.)</t>
    </r>
  </si>
  <si>
    <r>
      <rPr>
        <b/>
        <sz val="12"/>
        <color theme="1"/>
        <rFont val="Calibri"/>
        <family val="2"/>
        <scheme val="minor"/>
      </rPr>
      <t xml:space="preserve">Auto Insurance </t>
    </r>
    <r>
      <rPr>
        <sz val="12"/>
        <color theme="1"/>
        <rFont val="Calibri"/>
        <family val="2"/>
        <scheme val="minor"/>
      </rPr>
      <t>in 2022 ($1553 per year) vs. CA Low-Cost Auto Insurance (Liability Only through State National Insurance Co. Inc. ($240 annual premium)</t>
    </r>
  </si>
  <si>
    <r>
      <t xml:space="preserve">Median Monthly </t>
    </r>
    <r>
      <rPr>
        <b/>
        <sz val="12"/>
        <color theme="1"/>
        <rFont val="Calibri"/>
        <family val="2"/>
        <scheme val="minor"/>
      </rPr>
      <t>Rent</t>
    </r>
    <r>
      <rPr>
        <sz val="12"/>
        <color theme="1"/>
        <rFont val="Calibri"/>
        <family val="2"/>
        <scheme val="minor"/>
      </rPr>
      <t xml:space="preserve"> vs. Secion 8 Housing Choice Voucher</t>
    </r>
  </si>
  <si>
    <r>
      <rPr>
        <b/>
        <sz val="12"/>
        <color theme="1"/>
        <rFont val="Calibri"/>
        <family val="2"/>
        <scheme val="minor"/>
      </rPr>
      <t>Phone</t>
    </r>
    <r>
      <rPr>
        <sz val="12"/>
        <color theme="1"/>
        <rFont val="Calibri"/>
        <family val="2"/>
        <scheme val="minor"/>
      </rPr>
      <t xml:space="preserve"> vs. Universal Lifeline Free Service</t>
    </r>
  </si>
  <si>
    <t>Internet</t>
  </si>
  <si>
    <r>
      <rPr>
        <b/>
        <sz val="12"/>
        <color theme="1"/>
        <rFont val="Calibri"/>
        <family val="2"/>
        <scheme val="minor"/>
      </rPr>
      <t>Trash/Recycling</t>
    </r>
    <r>
      <rPr>
        <sz val="12"/>
        <color theme="1"/>
        <rFont val="Calibri"/>
        <family val="2"/>
        <scheme val="minor"/>
      </rPr>
      <t xml:space="preserve"> ($25-$100)
</t>
    </r>
  </si>
  <si>
    <r>
      <rPr>
        <b/>
        <sz val="12"/>
        <color theme="1"/>
        <rFont val="Calibri"/>
        <family val="2"/>
        <scheme val="minor"/>
      </rPr>
      <t>Electricity &amp; Gas</t>
    </r>
    <r>
      <rPr>
        <sz val="12"/>
        <color theme="1"/>
        <rFont val="Calibri"/>
        <family val="2"/>
        <scheme val="minor"/>
      </rPr>
      <t xml:space="preserve"> discount based on CARE Discount (PG&amp;E); Average monthly cost in U.S. ($117.46 &amp; $61.69)</t>
    </r>
  </si>
  <si>
    <t>Contact your local waste disposal company and ask if they have a low-income, senior, disabled, or other discount programs.</t>
  </si>
  <si>
    <r>
      <t xml:space="preserve">https://www.affordablehousing.com/section-8-waiting-list/                                                                          </t>
    </r>
    <r>
      <rPr>
        <b/>
        <sz val="12"/>
        <color theme="1"/>
        <rFont val="Calibri"/>
        <family val="2"/>
        <scheme val="minor"/>
      </rPr>
      <t xml:space="preserve">and                                                                                                                                                   </t>
    </r>
    <r>
      <rPr>
        <sz val="12"/>
        <color theme="1"/>
        <rFont val="Calibri"/>
        <family val="2"/>
        <scheme val="minor"/>
      </rPr>
      <t>https://resources.hud.gov/</t>
    </r>
  </si>
  <si>
    <r>
      <t xml:space="preserve">https://www.move.org/the-average-cost-of-food-in-the-us                                                                          </t>
    </r>
    <r>
      <rPr>
        <b/>
        <sz val="12"/>
        <color theme="1"/>
        <rFont val="Calibri"/>
        <family val="2"/>
        <scheme val="minor"/>
      </rPr>
      <t xml:space="preserve">vs.   </t>
    </r>
    <r>
      <rPr>
        <sz val="12"/>
        <color theme="1"/>
        <rFont val="Calibri"/>
        <family val="2"/>
        <scheme val="minor"/>
      </rPr>
      <t xml:space="preserve">                                                                                                   https://fns-prod.azureedge.us/sites/default/files/resource-files/snap-fy-2023-cola-adjustments.pdf</t>
    </r>
  </si>
  <si>
    <r>
      <t xml:space="preserve">https://www.usnews.com/insurance/auto/average-cost-of-car-insurance                                                                                                          </t>
    </r>
    <r>
      <rPr>
        <b/>
        <sz val="12"/>
        <color theme="1"/>
        <rFont val="Calibri"/>
        <family val="2"/>
        <scheme val="minor"/>
      </rPr>
      <t>vs.</t>
    </r>
    <r>
      <rPr>
        <sz val="12"/>
        <color theme="1"/>
        <rFont val="Calibri"/>
        <family val="2"/>
        <scheme val="minor"/>
      </rPr>
      <t xml:space="preserve">                                                              https://www.mylowcostauto.com/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</si>
</sst>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8" fontId="1" fillId="0" borderId="0" xfId="0" applyNumberFormat="1" applyFont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6" fontId="1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0"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&quot;$&quot;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3" formatCode="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82F0BD3-41CB-4946-B16D-96D6FE28F179}" name="Table1" displayName="Table1" ref="A1:H11" totalsRowShown="0" headerRowDxfId="1" dataDxfId="0">
  <autoFilter ref="A1:H11" xr:uid="{182F0BD3-41CB-4946-B16D-96D6FE28F179}"/>
  <tableColumns count="8">
    <tableColumn id="1" xr3:uid="{2DE8C1C4-1663-48B6-BDFB-DB9D17E59363}" name="Estimates of Monthly Services Costs for those Eligible for Lower Income Services                                    " dataDxfId="9"/>
    <tableColumn id="2" xr3:uid="{496B7832-7A1E-4956-A593-19A3AC3FF279}" name="Information is based on a snapshot of various online calculations for services around the U.S.and varies considerably" dataDxfId="8" dataCellStyle="Hyperlink"/>
    <tableColumn id="3" xr3:uid="{033E63AC-F74C-48CB-A70B-CCB528E6C601}" name="Approximate Monthly Cost" dataDxfId="7"/>
    <tableColumn id="4" xr3:uid="{67653F3B-EFD9-4DED-9230-714E2F7B5C25}" name="Potential Monthly Savings" dataDxfId="6">
      <calculatedColumnFormula>E2/C2</calculatedColumnFormula>
    </tableColumn>
    <tableColumn id="5" xr3:uid="{AD77A800-6DC0-4CB9-937B-44871AECDE36}" name="Approximate Monthly Savings" dataDxfId="5"/>
    <tableColumn id="6" xr3:uid="{6E329592-BA2F-4540-A937-0DEC6BF26AB6}" name="Potential                         Monthly Discounted Cost" dataDxfId="4">
      <calculatedColumnFormula>C2-E2</calculatedColumnFormula>
    </tableColumn>
    <tableColumn id="7" xr3:uid="{BACCEE8E-4125-4036-9D3F-ADFF27DDAB8F}" name="Website" dataDxfId="3" dataCellStyle="Hyperlink"/>
    <tableColumn id="8" xr3:uid="{9A1D832C-70C6-44B0-B233-93723DBDAC8C}" name="Determine Program/Service Eligibility Requirements" dataDxfId="2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oneysavingpro.com/plans/average-phone-bill-per-month/" TargetMode="External"/><Relationship Id="rId13" Type="http://schemas.openxmlformats.org/officeDocument/2006/relationships/hyperlink" Target="https://www.acf.hhs.gov/ocs/map/lihwap-map-state-and-territory-contact-listing" TargetMode="External"/><Relationship Id="rId3" Type="http://schemas.openxmlformats.org/officeDocument/2006/relationships/hyperlink" Target="https://www.fns.usda.gov/snap/state-directory" TargetMode="External"/><Relationship Id="rId7" Type="http://schemas.openxmlformats.org/officeDocument/2006/relationships/hyperlink" Target="https://www.kff.org/report-section/ehbs-2022-section-1-cost-of-health-insurance/" TargetMode="External"/><Relationship Id="rId12" Type="http://schemas.openxmlformats.org/officeDocument/2006/relationships/hyperlink" Target="https://www.move.org/utility-bills-101/" TargetMode="External"/><Relationship Id="rId17" Type="http://schemas.openxmlformats.org/officeDocument/2006/relationships/table" Target="../tables/table1.xml"/><Relationship Id="rId2" Type="http://schemas.openxmlformats.org/officeDocument/2006/relationships/hyperlink" Target="https://www.lifelinesupport.org/do-i-qualify/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cnm.universalservice.org/" TargetMode="External"/><Relationship Id="rId6" Type="http://schemas.openxmlformats.org/officeDocument/2006/relationships/hyperlink" Target="https://pluto.tv/" TargetMode="External"/><Relationship Id="rId11" Type="http://schemas.openxmlformats.org/officeDocument/2006/relationships/hyperlink" Target="https://www.move.org/utility-bills-101/" TargetMode="External"/><Relationship Id="rId5" Type="http://schemas.openxmlformats.org/officeDocument/2006/relationships/hyperlink" Target="https://www.4autoinsurancequote.com/category/learning-center/" TargetMode="External"/><Relationship Id="rId15" Type="http://schemas.openxmlformats.org/officeDocument/2006/relationships/hyperlink" Target="https://www.move.org/utility-bills-101/" TargetMode="External"/><Relationship Id="rId10" Type="http://schemas.openxmlformats.org/officeDocument/2006/relationships/hyperlink" Target="https://www.move.org/utility-bills-101/" TargetMode="External"/><Relationship Id="rId4" Type="http://schemas.openxmlformats.org/officeDocument/2006/relationships/hyperlink" Target="https://www.healthcare.gov/apply-and-enroll/how-to-apply/" TargetMode="External"/><Relationship Id="rId9" Type="http://schemas.openxmlformats.org/officeDocument/2006/relationships/hyperlink" Target="https://www.move.org/utility-bills-101/" TargetMode="External"/><Relationship Id="rId14" Type="http://schemas.openxmlformats.org/officeDocument/2006/relationships/hyperlink" Target="https://www.acf.hhs.gov/ocs/map/liheap-map-state-and-territory-contact-list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49176-2DE5-4706-AC1B-A72107829A0D}">
  <sheetPr>
    <pageSetUpPr fitToPage="1"/>
  </sheetPr>
  <dimension ref="A1:H19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3" sqref="C3"/>
    </sheetView>
  </sheetViews>
  <sheetFormatPr defaultRowHeight="60" customHeight="1" x14ac:dyDescent="0.35"/>
  <cols>
    <col min="1" max="1" width="57.7265625" style="10" customWidth="1"/>
    <col min="2" max="2" width="57.7265625" style="4" customWidth="1"/>
    <col min="3" max="3" width="26.90625" style="8" customWidth="1"/>
    <col min="4" max="4" width="26.1796875" style="4" customWidth="1"/>
    <col min="5" max="5" width="29.6328125" style="7" customWidth="1"/>
    <col min="6" max="6" width="44.81640625" style="8" customWidth="1"/>
    <col min="7" max="7" width="79.54296875" style="4" customWidth="1"/>
    <col min="8" max="8" width="55.7265625" style="4" customWidth="1"/>
    <col min="9" max="9" width="8.7265625" style="10"/>
    <col min="10" max="10" width="12.26953125" style="10" bestFit="1" customWidth="1"/>
    <col min="11" max="16384" width="8.7265625" style="10"/>
  </cols>
  <sheetData>
    <row r="1" spans="1:8" s="4" customFormat="1" ht="60" customHeight="1" x14ac:dyDescent="0.35">
      <c r="A1" s="1" t="s">
        <v>32</v>
      </c>
      <c r="B1" s="1" t="s">
        <v>6</v>
      </c>
      <c r="C1" s="2" t="s">
        <v>1</v>
      </c>
      <c r="D1" s="1" t="s">
        <v>5</v>
      </c>
      <c r="E1" s="3" t="s">
        <v>4</v>
      </c>
      <c r="F1" s="2" t="s">
        <v>3</v>
      </c>
      <c r="G1" s="1" t="s">
        <v>7</v>
      </c>
      <c r="H1" s="1" t="s">
        <v>14</v>
      </c>
    </row>
    <row r="2" spans="1:8" s="4" customFormat="1" ht="60" customHeight="1" x14ac:dyDescent="0.35">
      <c r="A2" s="19" t="s">
        <v>40</v>
      </c>
      <c r="B2" s="25" t="s">
        <v>31</v>
      </c>
      <c r="C2" s="5">
        <f>117.46+61.69</f>
        <v>179.14999999999998</v>
      </c>
      <c r="D2" s="6">
        <f t="shared" ref="D2:D11" si="0">E2/C2</f>
        <v>0.2</v>
      </c>
      <c r="E2" s="7">
        <f>C2*0.2</f>
        <v>35.83</v>
      </c>
      <c r="F2" s="8">
        <f>C2-E2</f>
        <v>143.32</v>
      </c>
      <c r="G2" s="26" t="s">
        <v>17</v>
      </c>
      <c r="H2" s="9" t="s">
        <v>15</v>
      </c>
    </row>
    <row r="3" spans="1:8" s="4" customFormat="1" ht="60" customHeight="1" x14ac:dyDescent="0.35">
      <c r="A3" s="22" t="s">
        <v>2</v>
      </c>
      <c r="B3" s="25" t="s">
        <v>31</v>
      </c>
      <c r="C3" s="5">
        <v>45.44</v>
      </c>
      <c r="D3" s="6">
        <f t="shared" si="0"/>
        <v>0.19999999999999998</v>
      </c>
      <c r="E3" s="7">
        <f>C3*0.2</f>
        <v>9.0879999999999992</v>
      </c>
      <c r="F3" s="8">
        <f>C3-E3</f>
        <v>36.351999999999997</v>
      </c>
      <c r="G3" s="25" t="s">
        <v>19</v>
      </c>
      <c r="H3" s="9" t="s">
        <v>23</v>
      </c>
    </row>
    <row r="4" spans="1:8" s="4" customFormat="1" ht="60" customHeight="1" x14ac:dyDescent="0.35">
      <c r="A4" s="19" t="s">
        <v>39</v>
      </c>
      <c r="B4" s="25" t="s">
        <v>31</v>
      </c>
      <c r="C4" s="5">
        <f>25+37.5</f>
        <v>62.5</v>
      </c>
      <c r="D4" s="6">
        <f t="shared" si="0"/>
        <v>0.2</v>
      </c>
      <c r="E4" s="7">
        <f>C4*0.2</f>
        <v>12.5</v>
      </c>
      <c r="F4" s="8">
        <f>C4-E4</f>
        <v>50</v>
      </c>
      <c r="G4" s="4" t="s">
        <v>41</v>
      </c>
      <c r="H4" s="4" t="s">
        <v>13</v>
      </c>
    </row>
    <row r="5" spans="1:8" s="4" customFormat="1" ht="60" customHeight="1" x14ac:dyDescent="0.35">
      <c r="A5" s="22" t="s">
        <v>18</v>
      </c>
      <c r="B5" s="25" t="s">
        <v>31</v>
      </c>
      <c r="C5" s="5">
        <v>48.25</v>
      </c>
      <c r="D5" s="6">
        <f t="shared" si="0"/>
        <v>1</v>
      </c>
      <c r="E5" s="5">
        <f>C5</f>
        <v>48.25</v>
      </c>
      <c r="F5" s="8">
        <f>C5-E5</f>
        <v>0</v>
      </c>
      <c r="G5" s="25" t="s">
        <v>8</v>
      </c>
      <c r="H5" s="9" t="s">
        <v>16</v>
      </c>
    </row>
    <row r="6" spans="1:8" s="4" customFormat="1" ht="60" customHeight="1" x14ac:dyDescent="0.35">
      <c r="A6" s="23" t="s">
        <v>38</v>
      </c>
      <c r="B6" s="25" t="s">
        <v>31</v>
      </c>
      <c r="C6" s="5">
        <v>59.99</v>
      </c>
      <c r="D6" s="6">
        <f t="shared" si="0"/>
        <v>1</v>
      </c>
      <c r="E6" s="7">
        <v>59.99</v>
      </c>
      <c r="F6" s="8">
        <v>0</v>
      </c>
      <c r="G6" s="4" t="s">
        <v>27</v>
      </c>
      <c r="H6" s="4" t="s">
        <v>24</v>
      </c>
    </row>
    <row r="7" spans="1:8" s="4" customFormat="1" ht="60" customHeight="1" x14ac:dyDescent="0.35">
      <c r="A7" s="24" t="s">
        <v>37</v>
      </c>
      <c r="B7" s="25" t="s">
        <v>30</v>
      </c>
      <c r="C7" s="11">
        <v>114</v>
      </c>
      <c r="D7" s="6">
        <f t="shared" si="0"/>
        <v>1</v>
      </c>
      <c r="E7" s="7">
        <f>C7</f>
        <v>114</v>
      </c>
      <c r="F7" s="8">
        <v>0</v>
      </c>
      <c r="G7" s="25" t="s">
        <v>28</v>
      </c>
      <c r="H7" s="25" t="s">
        <v>12</v>
      </c>
    </row>
    <row r="8" spans="1:8" s="4" customFormat="1" ht="112" customHeight="1" x14ac:dyDescent="0.35">
      <c r="A8" s="19" t="s">
        <v>36</v>
      </c>
      <c r="B8" s="25" t="s">
        <v>29</v>
      </c>
      <c r="C8" s="5">
        <v>1942</v>
      </c>
      <c r="D8" s="6">
        <f t="shared" si="0"/>
        <v>0.7</v>
      </c>
      <c r="E8" s="7">
        <f>C8*0.7</f>
        <v>1359.3999999999999</v>
      </c>
      <c r="F8" s="8">
        <f>C8-E8</f>
        <v>582.60000000000014</v>
      </c>
      <c r="G8" s="4" t="s">
        <v>42</v>
      </c>
      <c r="H8" s="9" t="s">
        <v>20</v>
      </c>
    </row>
    <row r="9" spans="1:8" s="4" customFormat="1" ht="60" customHeight="1" x14ac:dyDescent="0.35">
      <c r="A9" s="19" t="s">
        <v>34</v>
      </c>
      <c r="B9" s="4" t="s">
        <v>43</v>
      </c>
      <c r="C9" s="5">
        <v>355.5</v>
      </c>
      <c r="D9" s="6">
        <f t="shared" si="0"/>
        <v>0.79043600562587901</v>
      </c>
      <c r="E9" s="7">
        <v>281</v>
      </c>
      <c r="F9" s="8">
        <f>C9-E9</f>
        <v>74.5</v>
      </c>
      <c r="G9" s="25" t="s">
        <v>9</v>
      </c>
      <c r="H9" s="12" t="s">
        <v>10</v>
      </c>
    </row>
    <row r="10" spans="1:8" s="4" customFormat="1" ht="60" customHeight="1" x14ac:dyDescent="0.35">
      <c r="A10" s="19" t="s">
        <v>33</v>
      </c>
      <c r="B10" s="25" t="s">
        <v>26</v>
      </c>
      <c r="C10" s="8">
        <v>659.25</v>
      </c>
      <c r="D10" s="6">
        <f t="shared" si="0"/>
        <v>1</v>
      </c>
      <c r="E10" s="8">
        <f>C10</f>
        <v>659.25</v>
      </c>
      <c r="F10" s="8">
        <f>C10-E10</f>
        <v>0</v>
      </c>
      <c r="G10" s="25" t="s">
        <v>11</v>
      </c>
      <c r="H10" s="4" t="s">
        <v>25</v>
      </c>
    </row>
    <row r="11" spans="1:8" s="4" customFormat="1" ht="60" customHeight="1" x14ac:dyDescent="0.35">
      <c r="A11" s="19" t="s">
        <v>35</v>
      </c>
      <c r="B11" s="4" t="s">
        <v>44</v>
      </c>
      <c r="C11" s="8">
        <v>129.41999999999999</v>
      </c>
      <c r="D11" s="6">
        <f t="shared" si="0"/>
        <v>0.84546437953948383</v>
      </c>
      <c r="E11" s="7">
        <f>C11-20</f>
        <v>109.41999999999999</v>
      </c>
      <c r="F11" s="8">
        <f>C11-E11</f>
        <v>20</v>
      </c>
      <c r="G11" s="25" t="s">
        <v>22</v>
      </c>
      <c r="H11" s="9" t="s">
        <v>21</v>
      </c>
    </row>
    <row r="12" spans="1:8" s="4" customFormat="1" ht="60" customHeight="1" x14ac:dyDescent="0.35">
      <c r="A12" s="20" t="s">
        <v>0</v>
      </c>
      <c r="B12" s="14"/>
      <c r="C12" s="2">
        <f>SUM(C2:C11)</f>
        <v>3595.5</v>
      </c>
      <c r="D12" s="21">
        <f>SUM(D2:D11)/10</f>
        <v>0.69359003851653633</v>
      </c>
      <c r="E12" s="3">
        <f>SUM(E2:E11)</f>
        <v>2688.7280000000001</v>
      </c>
      <c r="F12" s="2">
        <f>SUM(F2:F11)</f>
        <v>906.77200000000016</v>
      </c>
    </row>
    <row r="13" spans="1:8" ht="60" customHeight="1" x14ac:dyDescent="0.35">
      <c r="B13" s="14"/>
      <c r="C13" s="15"/>
      <c r="D13" s="16"/>
      <c r="E13" s="17"/>
      <c r="F13" s="15"/>
    </row>
    <row r="14" spans="1:8" ht="60" customHeight="1" x14ac:dyDescent="0.35">
      <c r="B14" s="14"/>
      <c r="C14" s="15"/>
      <c r="D14" s="16"/>
      <c r="E14" s="17"/>
      <c r="F14" s="15"/>
    </row>
    <row r="15" spans="1:8" ht="60" customHeight="1" x14ac:dyDescent="0.35">
      <c r="B15" s="14"/>
      <c r="C15" s="15"/>
      <c r="D15" s="16"/>
      <c r="E15" s="17"/>
      <c r="F15" s="15"/>
    </row>
    <row r="16" spans="1:8" ht="60" customHeight="1" x14ac:dyDescent="0.35">
      <c r="B16" s="14"/>
      <c r="C16" s="15"/>
      <c r="D16" s="14"/>
      <c r="E16" s="17"/>
      <c r="F16" s="15"/>
    </row>
    <row r="17" spans="1:6" ht="60" customHeight="1" x14ac:dyDescent="0.35">
      <c r="B17" s="14"/>
      <c r="C17" s="15"/>
      <c r="D17" s="14"/>
      <c r="E17" s="17"/>
      <c r="F17" s="15"/>
    </row>
    <row r="18" spans="1:6" ht="60" customHeight="1" x14ac:dyDescent="0.35">
      <c r="B18" s="18"/>
      <c r="C18" s="15"/>
      <c r="D18" s="14"/>
      <c r="E18" s="17"/>
      <c r="F18" s="15"/>
    </row>
    <row r="19" spans="1:6" ht="60" customHeight="1" x14ac:dyDescent="0.35">
      <c r="A19" s="13"/>
      <c r="B19" s="14"/>
      <c r="C19" s="15"/>
      <c r="D19" s="14"/>
      <c r="E19" s="17"/>
      <c r="F19" s="15"/>
    </row>
  </sheetData>
  <hyperlinks>
    <hyperlink ref="G7" r:id="rId1" xr:uid="{7C24C9CC-9D45-473B-ACCB-8907511C141F}"/>
    <hyperlink ref="H7" r:id="rId2" xr:uid="{81B65D05-CFB5-43BC-B418-CEE8CA448624}"/>
    <hyperlink ref="G9" r:id="rId3" xr:uid="{0DA8EAA0-3C74-4A17-BB6D-F130884446FE}"/>
    <hyperlink ref="G10" r:id="rId4" xr:uid="{B2C105A5-BBCF-4C25-85B6-432A05186DA2}"/>
    <hyperlink ref="G11" r:id="rId5" xr:uid="{D83AE79F-BE18-4314-B320-A02089201BF1}"/>
    <hyperlink ref="G5" r:id="rId6" xr:uid="{A5B34AE5-09A5-42BF-B5F3-DA29C8073EAC}"/>
    <hyperlink ref="B10" r:id="rId7" location=":~:text=The%20average%20annual%20premiums%20in,2017%20and%2043%25%20since%202012." xr:uid="{8D499688-934C-473D-8C31-9948E5C4C9FA}"/>
    <hyperlink ref="B7" r:id="rId8" xr:uid="{2B3E8310-9420-4A7B-8BB1-42021DA95988}"/>
    <hyperlink ref="B6" r:id="rId9" xr:uid="{707981E4-77C7-4BA7-807B-C6B92905D61E}"/>
    <hyperlink ref="B5" r:id="rId10" xr:uid="{511A144D-45E6-426E-A461-3574C106A03D}"/>
    <hyperlink ref="B3" r:id="rId11" xr:uid="{1F7DD57D-1FE4-48C5-9A0C-FADF0623F1F5}"/>
    <hyperlink ref="B4" r:id="rId12" xr:uid="{159FB700-A0C5-4CF0-A03B-E2118D80AA71}"/>
    <hyperlink ref="G3" r:id="rId13" xr:uid="{BFD3EA40-96E1-4C20-8D87-00594E3E32FD}"/>
    <hyperlink ref="G2" r:id="rId14" xr:uid="{BEB74775-859A-4D31-9C3B-A64398DEC7AA}"/>
    <hyperlink ref="B2" r:id="rId15" xr:uid="{32509352-D6B8-4CD6-863E-312C7D3FCCAA}"/>
  </hyperlinks>
  <pageMargins left="0.7" right="0.7" top="0.75" bottom="0.75" header="0.3" footer="0.3"/>
  <pageSetup scale="60" fitToWidth="0" orientation="landscape" r:id="rId16"/>
  <ignoredErrors>
    <ignoredError sqref="D12" formula="1"/>
  </ignoredErrors>
  <tableParts count="1">
    <tablePart r:id="rId1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$2000+ Mo. in Potential Savings</vt:lpstr>
      <vt:lpstr>'$2000+ Mo. in Potential Savings'!Print_Area</vt:lpstr>
      <vt:lpstr>'$2000+ Mo. in Potential Savings'!Print_Titles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Goekler</dc:creator>
  <cp:lastModifiedBy>Jamie Goekler</cp:lastModifiedBy>
  <cp:lastPrinted>2023-03-04T21:14:33Z</cp:lastPrinted>
  <dcterms:created xsi:type="dcterms:W3CDTF">2020-05-31T01:21:52Z</dcterms:created>
  <dcterms:modified xsi:type="dcterms:W3CDTF">2023-03-04T21:38:27Z</dcterms:modified>
</cp:coreProperties>
</file>